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Внесение изменений март 2022\Проект МПА о бюджете (Пограничный)\"/>
    </mc:Choice>
  </mc:AlternateContent>
  <bookViews>
    <workbookView xWindow="-120" yWindow="-120" windowWidth="29040" windowHeight="15840"/>
  </bookViews>
  <sheets>
    <sheet name="22-2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3" l="1"/>
  <c r="D104" i="3" l="1"/>
  <c r="E104" i="3"/>
  <c r="C104" i="3"/>
  <c r="E54" i="3"/>
  <c r="D54" i="3"/>
  <c r="C54" i="3"/>
  <c r="C65" i="3" l="1"/>
  <c r="C53" i="3" s="1"/>
  <c r="D81" i="3"/>
  <c r="D80" i="3" s="1"/>
  <c r="E81" i="3"/>
  <c r="E80" i="3" s="1"/>
  <c r="C81" i="3"/>
  <c r="C80" i="3" s="1"/>
  <c r="E65" i="3" l="1"/>
  <c r="E56" i="3" s="1"/>
  <c r="E53" i="3" s="1"/>
  <c r="D65" i="3"/>
  <c r="D56" i="3" s="1"/>
  <c r="D53" i="3" s="1"/>
  <c r="C26" i="3" l="1"/>
  <c r="E49" i="3"/>
  <c r="E45" i="3"/>
  <c r="E41" i="3"/>
  <c r="E37" i="3"/>
  <c r="E36" i="3" s="1"/>
  <c r="E33" i="3"/>
  <c r="E22" i="3"/>
  <c r="E30" i="3"/>
  <c r="E26" i="3"/>
  <c r="E24" i="3"/>
  <c r="C37" i="3"/>
  <c r="E52" i="3" l="1"/>
  <c r="E21" i="3"/>
  <c r="E106" i="3" l="1"/>
  <c r="C52" i="3"/>
  <c r="D52" i="3"/>
  <c r="D26" i="3"/>
  <c r="C49" i="3"/>
  <c r="D49" i="3" l="1"/>
  <c r="D45" i="3"/>
  <c r="D41" i="3"/>
  <c r="D37" i="3"/>
  <c r="D36" i="3" s="1"/>
  <c r="D33" i="3"/>
  <c r="D30" i="3"/>
  <c r="D24" i="3"/>
  <c r="D22" i="3"/>
  <c r="C45" i="3"/>
  <c r="C41" i="3"/>
  <c r="C36" i="3"/>
  <c r="C33" i="3"/>
  <c r="C30" i="3"/>
  <c r="C24" i="3"/>
  <c r="C22" i="3"/>
  <c r="C21" i="3" l="1"/>
  <c r="C106" i="3" s="1"/>
  <c r="D21" i="3"/>
  <c r="D106" i="3" s="1"/>
</calcChain>
</file>

<file path=xl/sharedStrings.xml><?xml version="1.0" encoding="utf-8"?>
<sst xmlns="http://schemas.openxmlformats.org/spreadsheetml/2006/main" count="157" uniqueCount="154">
  <si>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</si>
  <si>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</si>
  <si>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</si>
  <si>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</si>
  <si>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</si>
  <si>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</si>
  <si>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</si>
  <si>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</si>
  <si>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</si>
  <si>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</si>
  <si>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</si>
  <si>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</si>
  <si>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</si>
  <si>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</si>
  <si>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</si>
  <si>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</si>
  <si>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</si>
  <si>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</si>
  <si>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</si>
  <si>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</si>
  <si>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</si>
  <si>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</si>
  <si>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</si>
  <si>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</si>
  <si>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</si>
  <si>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</si>
  <si>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</si>
  <si>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</si>
  <si>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</si>
  <si>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</si>
  <si>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</si>
  <si>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</si>
  <si>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</si>
  <si>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</si>
  <si>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</si>
  <si>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</si>
  <si>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</si>
  <si>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</si>
  <si>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</si>
  <si>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</si>
  <si>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</si>
  <si>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</si>
  <si>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</si>
  <si>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</si>
  <si>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</si>
  <si>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</si>
  <si>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</si>
  <si>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</si>
  <si>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</si>
  <si>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</si>
  <si>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</si>
  <si>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</si>
  <si>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</si>
  <si>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</si>
  <si>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</si>
  <si>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</si>
  <si>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</si>
  <si>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</si>
  <si>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</si>
  <si>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</si>
  <si>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</si>
  <si>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</si>
  <si>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</si>
  <si>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</si>
  <si>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</si>
  <si>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</si>
  <si>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</si>
  <si>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</si>
  <si>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</si>
  <si>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</si>
  <si>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</si>
  <si>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</si>
  <si>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</si>
  <si>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</si>
  <si>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</si>
  <si>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</si>
  <si>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</si>
  <si>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</si>
  <si>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</si>
  <si>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</si>
  <si>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</si>
  <si>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</si>
  <si>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</si>
  <si>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</si>
  <si>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</si>
  <si>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</si>
  <si>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</si>
  <si>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</si>
  <si>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</si>
  <si>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</si>
  <si>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</si>
  <si>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</si>
  <si>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</si>
  <si>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</si>
  <si>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</si>
  <si>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</si>
  <si>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</si>
  <si>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</si>
  <si>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</si>
  <si>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</si>
  <si>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</si>
  <si>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</si>
  <si>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</si>
  <si>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</si>
  <si>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</si>
  <si>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</si>
  <si>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</si>
  <si>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</si>
  <si>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</si>
  <si>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</si>
  <si>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</si>
  <si>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</si>
  <si>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</si>
  <si>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</si>
  <si>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</si>
  <si>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</si>
  <si>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</si>
  <si>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</si>
  <si>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</si>
  <si>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</si>
  <si>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</si>
  <si>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</si>
  <si>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</si>
  <si>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</si>
  <si>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</si>
  <si>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</si>
  <si>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</si>
  <si>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</si>
  <si>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</si>
  <si>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</si>
  <si>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</si>
  <si>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Субсидия на реализацию проектов инициативного бюджетирвания по направлению "Твой проект"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</si>
  <si>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</si>
  <si>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</si>
  <si>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</si>
  <si>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</si>
  <si>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</si>
  <si>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</si>
  <si>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</si>
  <si>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</si>
  <si>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</si>
  <si>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</si>
  <si>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</si>
  <si>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</si>
  <si>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</si>
  <si>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</si>
  <si>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</si>
  <si>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</si>
  <si>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</si>
  <si>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</si>
  <si>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</si>
  <si>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2 02 25519 14 0000 150</t>
  </si>
  <si>
    <t xml:space="preserve">Субсидии бюджетам муниципальных округов на поддержку отрасли культуры
</t>
  </si>
  <si>
    <t>от 07.04.2022 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</si>
</sst>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abSelected="1" zoomScaleNormal="100" workbookViewId="0">
      <selection activeCell="B11" sqref="B11:E11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71" t="s">
        <v>149</v>
      </c>
      <c r="C2" s="71"/>
      <c r="D2" s="71"/>
      <c r="E2" s="71"/>
    </row>
    <row r="3" spans="2:5" x14ac:dyDescent="0.25">
      <c r="B3" s="71" t="s">
        <v>129</v>
      </c>
      <c r="C3" s="71"/>
      <c r="D3" s="71"/>
      <c r="E3" s="71"/>
    </row>
    <row r="4" spans="2:5" x14ac:dyDescent="0.25">
      <c r="B4" s="71" t="s">
        <v>29</v>
      </c>
      <c r="C4" s="71"/>
      <c r="D4" s="71"/>
      <c r="E4" s="71"/>
    </row>
    <row r="5" spans="2:5" x14ac:dyDescent="0.25">
      <c r="B5" s="71" t="s">
        <v>153</v>
      </c>
      <c r="C5" s="71"/>
      <c r="D5" s="71"/>
      <c r="E5" s="71"/>
    </row>
    <row r="8" spans="2:5" x14ac:dyDescent="0.25">
      <c r="B8" s="71" t="s">
        <v>126</v>
      </c>
      <c r="C8" s="71"/>
      <c r="D8" s="71"/>
      <c r="E8" s="71"/>
    </row>
    <row r="9" spans="2:5" x14ac:dyDescent="0.25">
      <c r="B9" s="71" t="s">
        <v>129</v>
      </c>
      <c r="C9" s="71"/>
      <c r="D9" s="71"/>
      <c r="E9" s="71"/>
    </row>
    <row r="10" spans="2:5" x14ac:dyDescent="0.25">
      <c r="B10" s="71" t="s">
        <v>29</v>
      </c>
      <c r="C10" s="71"/>
      <c r="D10" s="71"/>
      <c r="E10" s="71"/>
    </row>
    <row r="11" spans="2:5" x14ac:dyDescent="0.25">
      <c r="B11" s="71" t="s">
        <v>130</v>
      </c>
      <c r="C11" s="71"/>
      <c r="D11" s="71"/>
      <c r="E11" s="71"/>
    </row>
    <row r="12" spans="2:5" x14ac:dyDescent="0.25">
      <c r="D12" s="22"/>
    </row>
    <row r="14" spans="2:5" ht="16.5" x14ac:dyDescent="0.25">
      <c r="B14" s="70" t="s">
        <v>0</v>
      </c>
      <c r="C14" s="70"/>
      <c r="D14" s="70"/>
    </row>
    <row r="15" spans="2:5" ht="16.5" x14ac:dyDescent="0.25">
      <c r="B15" s="70" t="s">
        <v>119</v>
      </c>
      <c r="C15" s="70"/>
      <c r="D15" s="70"/>
      <c r="E15" s="70"/>
    </row>
    <row r="16" spans="2:5" ht="16.5" x14ac:dyDescent="0.25">
      <c r="B16" s="70" t="s">
        <v>55</v>
      </c>
      <c r="C16" s="70"/>
      <c r="D16" s="70"/>
      <c r="E16" s="70"/>
    </row>
    <row r="17" spans="1:5" ht="16.5" x14ac:dyDescent="0.25">
      <c r="B17" s="66"/>
      <c r="C17" s="66"/>
      <c r="D17" s="66"/>
    </row>
    <row r="18" spans="1:5" ht="49.5" customHeight="1" x14ac:dyDescent="0.25">
      <c r="A18" s="63" t="s">
        <v>100</v>
      </c>
      <c r="B18" s="65" t="s">
        <v>1</v>
      </c>
      <c r="C18" s="67" t="s">
        <v>2</v>
      </c>
      <c r="D18" s="68"/>
      <c r="E18" s="69"/>
    </row>
    <row r="19" spans="1:5" ht="49.5" customHeight="1" x14ac:dyDescent="0.25">
      <c r="A19" s="64"/>
      <c r="B19" s="65"/>
      <c r="C19" s="1">
        <v>2022</v>
      </c>
      <c r="D19" s="26">
        <v>2023</v>
      </c>
      <c r="E19" s="1">
        <v>2024</v>
      </c>
    </row>
    <row r="20" spans="1:5" x14ac:dyDescent="0.25">
      <c r="A20" s="36">
        <v>1</v>
      </c>
      <c r="B20" s="15">
        <v>2</v>
      </c>
      <c r="C20" s="15">
        <v>3</v>
      </c>
      <c r="D20" s="27">
        <v>4</v>
      </c>
      <c r="E20" s="15">
        <v>5</v>
      </c>
    </row>
    <row r="21" spans="1:5" ht="33.75" customHeight="1" x14ac:dyDescent="0.25">
      <c r="A21" s="37" t="s">
        <v>56</v>
      </c>
      <c r="B21" s="7" t="s">
        <v>3</v>
      </c>
      <c r="C21" s="11">
        <f>C22+C24+C26+C30+C33+C36+C41+C45+C48+C49</f>
        <v>381060000</v>
      </c>
      <c r="D21" s="28">
        <f>D22+D24+D26+D30+D33+D36+D41+D45+D48+D49</f>
        <v>350242000</v>
      </c>
      <c r="E21" s="11">
        <f>E22+E24+E26+E30+E33+E36+E41+E45+E48+E49</f>
        <v>342100000</v>
      </c>
    </row>
    <row r="22" spans="1:5" ht="23.25" customHeight="1" x14ac:dyDescent="0.25">
      <c r="A22" s="6" t="s">
        <v>57</v>
      </c>
      <c r="B22" s="16" t="s">
        <v>4</v>
      </c>
      <c r="C22" s="12">
        <f>C23</f>
        <v>321685000</v>
      </c>
      <c r="D22" s="29">
        <f>D23</f>
        <v>289300000</v>
      </c>
      <c r="E22" s="34">
        <f>E23</f>
        <v>280600000</v>
      </c>
    </row>
    <row r="23" spans="1:5" ht="27" customHeight="1" x14ac:dyDescent="0.25">
      <c r="A23" s="10" t="s">
        <v>58</v>
      </c>
      <c r="B23" s="10" t="s">
        <v>5</v>
      </c>
      <c r="C23" s="13">
        <v>321685000</v>
      </c>
      <c r="D23" s="30">
        <v>289300000</v>
      </c>
      <c r="E23" s="13">
        <v>280600000</v>
      </c>
    </row>
    <row r="24" spans="1:5" ht="69" customHeight="1" x14ac:dyDescent="0.25">
      <c r="A24" s="6" t="s">
        <v>59</v>
      </c>
      <c r="B24" s="17" t="s">
        <v>18</v>
      </c>
      <c r="C24" s="23">
        <f>C25</f>
        <v>9300000</v>
      </c>
      <c r="D24" s="31">
        <f>D25</f>
        <v>10300000</v>
      </c>
      <c r="E24" s="23">
        <f>E25</f>
        <v>10300000</v>
      </c>
    </row>
    <row r="25" spans="1:5" ht="60" customHeight="1" x14ac:dyDescent="0.25">
      <c r="A25" s="10" t="s">
        <v>60</v>
      </c>
      <c r="B25" s="18" t="s">
        <v>19</v>
      </c>
      <c r="C25" s="13">
        <v>9300000</v>
      </c>
      <c r="D25" s="30">
        <v>10300000</v>
      </c>
      <c r="E25" s="13">
        <v>10300000</v>
      </c>
    </row>
    <row r="26" spans="1:5" ht="35.25" customHeight="1" x14ac:dyDescent="0.25">
      <c r="A26" s="19" t="s">
        <v>61</v>
      </c>
      <c r="B26" s="19" t="s">
        <v>6</v>
      </c>
      <c r="C26" s="23">
        <f>C28+C29+C27</f>
        <v>20530000</v>
      </c>
      <c r="D26" s="31">
        <f>D28+D29+D27</f>
        <v>21191000</v>
      </c>
      <c r="E26" s="23">
        <f>E28+E29+E27</f>
        <v>21859000</v>
      </c>
    </row>
    <row r="27" spans="1:5" ht="35.25" customHeight="1" x14ac:dyDescent="0.25">
      <c r="A27" s="10" t="s">
        <v>62</v>
      </c>
      <c r="B27" s="10" t="s">
        <v>30</v>
      </c>
      <c r="C27" s="13">
        <v>15800000</v>
      </c>
      <c r="D27" s="30">
        <v>16300000</v>
      </c>
      <c r="E27" s="13">
        <v>16800000</v>
      </c>
    </row>
    <row r="28" spans="1:5" ht="24" customHeight="1" x14ac:dyDescent="0.25">
      <c r="A28" s="35" t="s">
        <v>63</v>
      </c>
      <c r="B28" s="9" t="s">
        <v>7</v>
      </c>
      <c r="C28" s="13">
        <v>1817000</v>
      </c>
      <c r="D28" s="30">
        <v>1885000</v>
      </c>
      <c r="E28" s="13">
        <v>1957000</v>
      </c>
    </row>
    <row r="29" spans="1:5" ht="48.75" customHeight="1" x14ac:dyDescent="0.25">
      <c r="A29" s="9" t="s">
        <v>64</v>
      </c>
      <c r="B29" s="9" t="s">
        <v>31</v>
      </c>
      <c r="C29" s="13">
        <v>2913000</v>
      </c>
      <c r="D29" s="30">
        <v>3006000</v>
      </c>
      <c r="E29" s="13">
        <v>3102000</v>
      </c>
    </row>
    <row r="30" spans="1:5" ht="22.5" customHeight="1" x14ac:dyDescent="0.25">
      <c r="A30" s="7" t="s">
        <v>65</v>
      </c>
      <c r="B30" s="5" t="s">
        <v>27</v>
      </c>
      <c r="C30" s="11">
        <f>C31+C32</f>
        <v>11535000</v>
      </c>
      <c r="D30" s="28">
        <f>D31+D32</f>
        <v>11755000</v>
      </c>
      <c r="E30" s="11">
        <f>E31+E32</f>
        <v>11755000</v>
      </c>
    </row>
    <row r="31" spans="1:5" ht="33.75" customHeight="1" x14ac:dyDescent="0.25">
      <c r="A31" s="9" t="s">
        <v>66</v>
      </c>
      <c r="B31" s="9" t="s">
        <v>32</v>
      </c>
      <c r="C31" s="13">
        <v>2230000</v>
      </c>
      <c r="D31" s="30">
        <v>2450000</v>
      </c>
      <c r="E31" s="13">
        <v>2450000</v>
      </c>
    </row>
    <row r="32" spans="1:5" ht="30.75" customHeight="1" x14ac:dyDescent="0.25">
      <c r="A32" s="9" t="s">
        <v>67</v>
      </c>
      <c r="B32" s="9" t="s">
        <v>28</v>
      </c>
      <c r="C32" s="13">
        <v>9305000</v>
      </c>
      <c r="D32" s="13">
        <v>9305000</v>
      </c>
      <c r="E32" s="13">
        <v>9305000</v>
      </c>
    </row>
    <row r="33" spans="1:5" ht="21" customHeight="1" x14ac:dyDescent="0.25">
      <c r="A33" s="19" t="s">
        <v>68</v>
      </c>
      <c r="B33" s="19" t="s">
        <v>8</v>
      </c>
      <c r="C33" s="23">
        <f>C35+C34</f>
        <v>2000000</v>
      </c>
      <c r="D33" s="31">
        <f>D35+D34</f>
        <v>2000000</v>
      </c>
      <c r="E33" s="23">
        <f>E35+E34</f>
        <v>2000000</v>
      </c>
    </row>
    <row r="34" spans="1:5" ht="54.75" customHeight="1" x14ac:dyDescent="0.25">
      <c r="A34" s="9" t="s">
        <v>69</v>
      </c>
      <c r="B34" s="3" t="s">
        <v>33</v>
      </c>
      <c r="C34" s="13">
        <v>1975000</v>
      </c>
      <c r="D34" s="13">
        <v>1975000</v>
      </c>
      <c r="E34" s="13">
        <v>1975000</v>
      </c>
    </row>
    <row r="35" spans="1:5" ht="69" customHeight="1" x14ac:dyDescent="0.25">
      <c r="A35" s="9" t="s">
        <v>70</v>
      </c>
      <c r="B35" s="3" t="s">
        <v>34</v>
      </c>
      <c r="C35" s="13">
        <v>25000</v>
      </c>
      <c r="D35" s="30">
        <v>25000</v>
      </c>
      <c r="E35" s="13">
        <v>25000</v>
      </c>
    </row>
    <row r="36" spans="1:5" ht="95.25" customHeight="1" x14ac:dyDescent="0.25">
      <c r="A36" s="7" t="s">
        <v>71</v>
      </c>
      <c r="B36" s="5" t="s">
        <v>9</v>
      </c>
      <c r="C36" s="23">
        <f>C37</f>
        <v>11800000</v>
      </c>
      <c r="D36" s="31">
        <f>D37</f>
        <v>11400000</v>
      </c>
      <c r="E36" s="23">
        <f>E37</f>
        <v>11200000</v>
      </c>
    </row>
    <row r="37" spans="1:5" ht="158.25" customHeight="1" x14ac:dyDescent="0.25">
      <c r="A37" s="9" t="s">
        <v>72</v>
      </c>
      <c r="B37" s="3" t="s">
        <v>10</v>
      </c>
      <c r="C37" s="13">
        <f>C38+C39+C40</f>
        <v>11800000</v>
      </c>
      <c r="D37" s="30">
        <f>D38+D39+D40</f>
        <v>11400000</v>
      </c>
      <c r="E37" s="13">
        <f>E38+E39+E40</f>
        <v>11200000</v>
      </c>
    </row>
    <row r="38" spans="1:5" ht="105.75" customHeight="1" x14ac:dyDescent="0.25">
      <c r="A38" s="9" t="s">
        <v>73</v>
      </c>
      <c r="B38" s="3" t="s">
        <v>35</v>
      </c>
      <c r="C38" s="13">
        <v>7900000</v>
      </c>
      <c r="D38" s="30">
        <v>7600000</v>
      </c>
      <c r="E38" s="13">
        <v>7400000</v>
      </c>
    </row>
    <row r="39" spans="1:5" ht="140.25" customHeight="1" x14ac:dyDescent="0.25">
      <c r="A39" s="9" t="s">
        <v>74</v>
      </c>
      <c r="B39" s="3" t="s">
        <v>36</v>
      </c>
      <c r="C39" s="13">
        <v>1400000</v>
      </c>
      <c r="D39" s="13">
        <v>1400000</v>
      </c>
      <c r="E39" s="13">
        <v>1400000</v>
      </c>
    </row>
    <row r="40" spans="1:5" ht="79.5" customHeight="1" x14ac:dyDescent="0.25">
      <c r="A40" s="9" t="s">
        <v>75</v>
      </c>
      <c r="B40" s="3" t="s">
        <v>37</v>
      </c>
      <c r="C40" s="13">
        <v>2500000</v>
      </c>
      <c r="D40" s="30">
        <v>2400000</v>
      </c>
      <c r="E40" s="13">
        <v>2400000</v>
      </c>
    </row>
    <row r="41" spans="1:5" ht="36.75" customHeight="1" x14ac:dyDescent="0.25">
      <c r="A41" s="7" t="s">
        <v>76</v>
      </c>
      <c r="B41" s="20" t="s">
        <v>11</v>
      </c>
      <c r="C41" s="23">
        <f>C42</f>
        <v>150000</v>
      </c>
      <c r="D41" s="31">
        <f>D42</f>
        <v>150000</v>
      </c>
      <c r="E41" s="23">
        <f>E42</f>
        <v>150000</v>
      </c>
    </row>
    <row r="42" spans="1:5" ht="37.5" customHeight="1" x14ac:dyDescent="0.25">
      <c r="A42" s="9" t="s">
        <v>77</v>
      </c>
      <c r="B42" s="3" t="s">
        <v>12</v>
      </c>
      <c r="C42" s="13">
        <v>150000</v>
      </c>
      <c r="D42" s="13">
        <v>150000</v>
      </c>
      <c r="E42" s="13">
        <v>150000</v>
      </c>
    </row>
    <row r="43" spans="1:5" ht="49.5" hidden="1" x14ac:dyDescent="0.25">
      <c r="A43" s="35" t="s">
        <v>78</v>
      </c>
      <c r="B43" s="4" t="s">
        <v>38</v>
      </c>
      <c r="C43" s="23"/>
      <c r="D43" s="32"/>
      <c r="E43" s="2"/>
    </row>
    <row r="44" spans="1:5" ht="82.5" hidden="1" x14ac:dyDescent="0.25">
      <c r="A44" s="35" t="s">
        <v>79</v>
      </c>
      <c r="B44" s="4" t="s">
        <v>39</v>
      </c>
      <c r="C44" s="13"/>
      <c r="D44" s="32"/>
      <c r="E44" s="2"/>
    </row>
    <row r="45" spans="1:5" ht="51.75" customHeight="1" x14ac:dyDescent="0.25">
      <c r="A45" s="7" t="s">
        <v>80</v>
      </c>
      <c r="B45" s="20" t="s">
        <v>20</v>
      </c>
      <c r="C45" s="23">
        <f>C46+C47</f>
        <v>3800000</v>
      </c>
      <c r="D45" s="31">
        <f>D46+D47</f>
        <v>3886000</v>
      </c>
      <c r="E45" s="23">
        <f>E46+E47</f>
        <v>3976000</v>
      </c>
    </row>
    <row r="46" spans="1:5" ht="37.5" customHeight="1" x14ac:dyDescent="0.25">
      <c r="A46" s="9" t="s">
        <v>81</v>
      </c>
      <c r="B46" s="21" t="s">
        <v>40</v>
      </c>
      <c r="C46" s="13">
        <v>1600000</v>
      </c>
      <c r="D46" s="13">
        <v>1600000</v>
      </c>
      <c r="E46" s="13">
        <v>1600000</v>
      </c>
    </row>
    <row r="47" spans="1:5" ht="41.25" customHeight="1" x14ac:dyDescent="0.25">
      <c r="A47" s="9" t="s">
        <v>82</v>
      </c>
      <c r="B47" s="21" t="s">
        <v>41</v>
      </c>
      <c r="C47" s="13">
        <v>2200000</v>
      </c>
      <c r="D47" s="30">
        <v>2286000</v>
      </c>
      <c r="E47" s="13">
        <v>2376000</v>
      </c>
    </row>
    <row r="48" spans="1:5" ht="36.75" customHeight="1" x14ac:dyDescent="0.25">
      <c r="A48" s="7" t="s">
        <v>101</v>
      </c>
      <c r="B48" s="20" t="s">
        <v>13</v>
      </c>
      <c r="C48" s="23">
        <v>170000</v>
      </c>
      <c r="D48" s="23">
        <v>170000</v>
      </c>
      <c r="E48" s="23">
        <v>170000</v>
      </c>
    </row>
    <row r="49" spans="1:7" ht="36.75" customHeight="1" x14ac:dyDescent="0.25">
      <c r="A49" s="16" t="s">
        <v>83</v>
      </c>
      <c r="B49" s="6" t="s">
        <v>42</v>
      </c>
      <c r="C49" s="23">
        <f>C50</f>
        <v>90000</v>
      </c>
      <c r="D49" s="31">
        <f>D50</f>
        <v>90000</v>
      </c>
      <c r="E49" s="23">
        <f>E50</f>
        <v>90000</v>
      </c>
    </row>
    <row r="50" spans="1:7" ht="36.75" customHeight="1" x14ac:dyDescent="0.25">
      <c r="A50" s="38" t="s">
        <v>84</v>
      </c>
      <c r="B50" s="10" t="s">
        <v>43</v>
      </c>
      <c r="C50" s="13">
        <v>90000</v>
      </c>
      <c r="D50" s="13">
        <v>90000</v>
      </c>
      <c r="E50" s="13">
        <v>90000</v>
      </c>
    </row>
    <row r="51" spans="1:7" ht="82.5" hidden="1" customHeight="1" x14ac:dyDescent="0.25">
      <c r="A51" s="6" t="s">
        <v>85</v>
      </c>
      <c r="E51" s="2"/>
    </row>
    <row r="52" spans="1:7" ht="56.25" customHeight="1" x14ac:dyDescent="0.25">
      <c r="A52" s="7" t="s">
        <v>85</v>
      </c>
      <c r="B52" s="6" t="s">
        <v>14</v>
      </c>
      <c r="C52" s="11">
        <f>C53</f>
        <v>497682487.19000006</v>
      </c>
      <c r="D52" s="28">
        <f>D53</f>
        <v>377548058.44</v>
      </c>
      <c r="E52" s="11">
        <f>E53</f>
        <v>350838875.45000005</v>
      </c>
    </row>
    <row r="53" spans="1:7" ht="56.25" customHeight="1" x14ac:dyDescent="0.25">
      <c r="A53" s="7" t="s">
        <v>86</v>
      </c>
      <c r="B53" s="8" t="s">
        <v>22</v>
      </c>
      <c r="C53" s="14">
        <f>C54+C56+C80+C104</f>
        <v>497682487.19000006</v>
      </c>
      <c r="D53" s="14">
        <f t="shared" ref="D53:E53" si="0">D54+D56+D80+D104</f>
        <v>377548058.44</v>
      </c>
      <c r="E53" s="14">
        <f t="shared" si="0"/>
        <v>350838875.45000005</v>
      </c>
    </row>
    <row r="54" spans="1:7" ht="39" customHeight="1" x14ac:dyDescent="0.25">
      <c r="A54" s="9" t="s">
        <v>139</v>
      </c>
      <c r="B54" s="8" t="s">
        <v>140</v>
      </c>
      <c r="C54" s="14">
        <f>C55</f>
        <v>42497000</v>
      </c>
      <c r="D54" s="14">
        <f>D55</f>
        <v>0</v>
      </c>
      <c r="E54" s="14">
        <f>E55</f>
        <v>0</v>
      </c>
    </row>
    <row r="55" spans="1:7" ht="38.25" customHeight="1" x14ac:dyDescent="0.25">
      <c r="A55" s="40" t="s">
        <v>127</v>
      </c>
      <c r="B55" s="52" t="s">
        <v>128</v>
      </c>
      <c r="C55" s="24">
        <v>42497000</v>
      </c>
      <c r="D55" s="24">
        <v>0</v>
      </c>
      <c r="E55" s="24">
        <v>0</v>
      </c>
    </row>
    <row r="56" spans="1:7" ht="56.25" customHeight="1" x14ac:dyDescent="0.25">
      <c r="A56" s="40" t="s">
        <v>141</v>
      </c>
      <c r="B56" s="52" t="s">
        <v>142</v>
      </c>
      <c r="C56" s="24">
        <f>C57+C58+C59+C60+C61+C62+C64+C65+C63</f>
        <v>175645947.62</v>
      </c>
      <c r="D56" s="24">
        <f t="shared" ref="D56:E56" si="1">D57+D58+D59+D60+D61+D62+D64+D65</f>
        <v>79047014.329999998</v>
      </c>
      <c r="E56" s="24">
        <f t="shared" si="1"/>
        <v>36858594.409999996</v>
      </c>
    </row>
    <row r="57" spans="1:7" ht="105" customHeight="1" x14ac:dyDescent="0.25">
      <c r="A57" s="40" t="s">
        <v>87</v>
      </c>
      <c r="B57" s="44" t="s">
        <v>52</v>
      </c>
      <c r="C57" s="49">
        <v>2193801.16</v>
      </c>
      <c r="D57" s="49">
        <v>0</v>
      </c>
      <c r="E57" s="49">
        <v>0</v>
      </c>
    </row>
    <row r="58" spans="1:7" ht="72.75" customHeight="1" x14ac:dyDescent="0.25">
      <c r="A58" s="40" t="s">
        <v>112</v>
      </c>
      <c r="B58" s="44" t="s">
        <v>113</v>
      </c>
      <c r="C58" s="49">
        <v>0</v>
      </c>
      <c r="D58" s="50">
        <v>0</v>
      </c>
      <c r="E58" s="49">
        <v>56752.67</v>
      </c>
    </row>
    <row r="59" spans="1:7" ht="69.75" customHeight="1" x14ac:dyDescent="0.25">
      <c r="A59" s="39" t="s">
        <v>88</v>
      </c>
      <c r="B59" s="45" t="s">
        <v>102</v>
      </c>
      <c r="C59" s="49">
        <v>51123986.170000002</v>
      </c>
      <c r="D59" s="33">
        <v>0</v>
      </c>
      <c r="E59" s="24">
        <v>0</v>
      </c>
      <c r="F59" s="60"/>
    </row>
    <row r="60" spans="1:7" ht="126.75" customHeight="1" x14ac:dyDescent="0.25">
      <c r="A60" s="39" t="s">
        <v>120</v>
      </c>
      <c r="B60" s="45" t="s">
        <v>121</v>
      </c>
      <c r="C60" s="49">
        <v>0</v>
      </c>
      <c r="D60" s="33">
        <v>0</v>
      </c>
      <c r="E60" s="24">
        <v>2183337.75</v>
      </c>
      <c r="G60" s="48"/>
    </row>
    <row r="61" spans="1:7" ht="84.75" customHeight="1" x14ac:dyDescent="0.25">
      <c r="A61" s="39" t="s">
        <v>109</v>
      </c>
      <c r="B61" s="45" t="s">
        <v>110</v>
      </c>
      <c r="C61" s="49">
        <v>1953925.62</v>
      </c>
      <c r="D61" s="33">
        <v>1992210.6</v>
      </c>
      <c r="E61" s="24">
        <v>1992210.6</v>
      </c>
    </row>
    <row r="62" spans="1:7" ht="57.75" customHeight="1" x14ac:dyDescent="0.25">
      <c r="A62" s="39" t="s">
        <v>132</v>
      </c>
      <c r="B62" s="45" t="s">
        <v>133</v>
      </c>
      <c r="C62" s="49">
        <v>34887783.200000003</v>
      </c>
      <c r="D62" s="33">
        <v>56183998.240000002</v>
      </c>
      <c r="E62" s="24">
        <v>10983214.289999999</v>
      </c>
    </row>
    <row r="63" spans="1:7" ht="47.25" customHeight="1" x14ac:dyDescent="0.25">
      <c r="A63" s="39" t="s">
        <v>151</v>
      </c>
      <c r="B63" s="61" t="s">
        <v>152</v>
      </c>
      <c r="C63" s="49">
        <v>1273913.69</v>
      </c>
      <c r="D63" s="33">
        <v>0</v>
      </c>
      <c r="E63" s="24">
        <v>0</v>
      </c>
      <c r="F63" s="62"/>
    </row>
    <row r="64" spans="1:7" ht="68.25" customHeight="1" x14ac:dyDescent="0.25">
      <c r="A64" s="39" t="s">
        <v>89</v>
      </c>
      <c r="B64" s="45" t="s">
        <v>103</v>
      </c>
      <c r="C64" s="24">
        <v>6975096.0099999998</v>
      </c>
      <c r="D64" s="24">
        <v>6975096.0099999998</v>
      </c>
      <c r="E64" s="24">
        <v>7750103.6200000001</v>
      </c>
    </row>
    <row r="65" spans="1:7" ht="42.75" customHeight="1" x14ac:dyDescent="0.25">
      <c r="A65" s="39" t="s">
        <v>90</v>
      </c>
      <c r="B65" s="53" t="s">
        <v>49</v>
      </c>
      <c r="C65" s="24">
        <f>SUM(C67:C79)</f>
        <v>77237441.769999996</v>
      </c>
      <c r="D65" s="24">
        <f>SUM(D68:D79)</f>
        <v>13895709.48</v>
      </c>
      <c r="E65" s="24">
        <f>SUM(E68:E79)</f>
        <v>13892975.48</v>
      </c>
    </row>
    <row r="66" spans="1:7" ht="21" customHeight="1" x14ac:dyDescent="0.25">
      <c r="A66" s="39"/>
      <c r="B66" s="25" t="s">
        <v>21</v>
      </c>
      <c r="C66" s="24"/>
      <c r="D66" s="33"/>
      <c r="E66" s="51"/>
    </row>
    <row r="67" spans="1:7" ht="88.5" customHeight="1" x14ac:dyDescent="0.25">
      <c r="A67" s="39"/>
      <c r="B67" s="25" t="s">
        <v>136</v>
      </c>
      <c r="C67" s="24">
        <v>1250000</v>
      </c>
      <c r="D67" s="33">
        <v>0</v>
      </c>
      <c r="E67" s="24">
        <v>0</v>
      </c>
    </row>
    <row r="68" spans="1:7" ht="63" customHeight="1" x14ac:dyDescent="0.25">
      <c r="A68" s="39"/>
      <c r="B68" s="25" t="s">
        <v>123</v>
      </c>
      <c r="C68" s="24">
        <v>5849694.6399999997</v>
      </c>
      <c r="D68" s="33">
        <v>0</v>
      </c>
      <c r="E68" s="24">
        <v>0</v>
      </c>
    </row>
    <row r="69" spans="1:7" ht="54.75" customHeight="1" x14ac:dyDescent="0.25">
      <c r="A69" s="39"/>
      <c r="B69" s="25" t="s">
        <v>122</v>
      </c>
      <c r="C69" s="24">
        <v>17000000</v>
      </c>
      <c r="D69" s="33">
        <v>0</v>
      </c>
      <c r="E69" s="24">
        <v>0</v>
      </c>
      <c r="F69" s="59"/>
    </row>
    <row r="70" spans="1:7" ht="57.75" customHeight="1" x14ac:dyDescent="0.25">
      <c r="A70" s="39"/>
      <c r="B70" s="25" t="s">
        <v>54</v>
      </c>
      <c r="C70" s="24">
        <v>0</v>
      </c>
      <c r="D70" s="33">
        <v>168005</v>
      </c>
      <c r="E70" s="24">
        <v>168005</v>
      </c>
    </row>
    <row r="71" spans="1:7" ht="84.75" customHeight="1" x14ac:dyDescent="0.25">
      <c r="A71" s="39"/>
      <c r="B71" s="25" t="s">
        <v>111</v>
      </c>
      <c r="C71" s="24">
        <v>28009997.420000002</v>
      </c>
      <c r="D71" s="33">
        <v>0</v>
      </c>
      <c r="E71" s="24">
        <v>0</v>
      </c>
    </row>
    <row r="72" spans="1:7" ht="50.25" customHeight="1" x14ac:dyDescent="0.25">
      <c r="A72" s="41"/>
      <c r="B72" s="25" t="s">
        <v>115</v>
      </c>
      <c r="C72" s="24">
        <v>0</v>
      </c>
      <c r="D72" s="33">
        <v>73673</v>
      </c>
      <c r="E72" s="24">
        <v>70939</v>
      </c>
    </row>
    <row r="73" spans="1:7" ht="76.5" customHeight="1" x14ac:dyDescent="0.25">
      <c r="A73" s="39"/>
      <c r="B73" s="25" t="s">
        <v>116</v>
      </c>
      <c r="C73" s="24">
        <v>659599.99</v>
      </c>
      <c r="D73" s="33">
        <v>0</v>
      </c>
      <c r="E73" s="24">
        <v>0</v>
      </c>
    </row>
    <row r="74" spans="1:7" ht="57" customHeight="1" x14ac:dyDescent="0.25">
      <c r="A74" s="40"/>
      <c r="B74" s="54" t="s">
        <v>114</v>
      </c>
      <c r="C74" s="24">
        <v>2069251</v>
      </c>
      <c r="D74" s="33">
        <v>0</v>
      </c>
      <c r="E74" s="24">
        <v>0</v>
      </c>
    </row>
    <row r="75" spans="1:7" ht="37.5" customHeight="1" x14ac:dyDescent="0.25">
      <c r="A75" s="40"/>
      <c r="B75" s="54" t="s">
        <v>104</v>
      </c>
      <c r="C75" s="24">
        <v>1403240.25</v>
      </c>
      <c r="D75" s="33">
        <v>0</v>
      </c>
      <c r="E75" s="24">
        <v>0</v>
      </c>
    </row>
    <row r="76" spans="1:7" ht="206.25" customHeight="1" x14ac:dyDescent="0.25">
      <c r="A76" s="40"/>
      <c r="B76" s="25" t="s">
        <v>150</v>
      </c>
      <c r="C76" s="24">
        <v>6542804.1100000003</v>
      </c>
      <c r="D76" s="33">
        <v>0</v>
      </c>
      <c r="E76" s="24">
        <v>0</v>
      </c>
      <c r="F76" s="59"/>
      <c r="G76" s="59"/>
    </row>
    <row r="77" spans="1:7" ht="40.5" customHeight="1" x14ac:dyDescent="0.25">
      <c r="A77" s="40"/>
      <c r="B77" s="53" t="s">
        <v>50</v>
      </c>
      <c r="C77" s="24">
        <v>7224404.7800000003</v>
      </c>
      <c r="D77" s="24">
        <v>13654031.48</v>
      </c>
      <c r="E77" s="24">
        <v>13654031.48</v>
      </c>
    </row>
    <row r="78" spans="1:7" ht="59.25" customHeight="1" x14ac:dyDescent="0.25">
      <c r="A78" s="40"/>
      <c r="B78" s="53" t="s">
        <v>131</v>
      </c>
      <c r="C78" s="24">
        <v>6000000</v>
      </c>
      <c r="D78" s="33">
        <v>0</v>
      </c>
      <c r="E78" s="24">
        <v>0</v>
      </c>
    </row>
    <row r="79" spans="1:7" ht="60" customHeight="1" x14ac:dyDescent="0.25">
      <c r="A79" s="39"/>
      <c r="B79" s="53" t="s">
        <v>117</v>
      </c>
      <c r="C79" s="24">
        <v>1228449.58</v>
      </c>
      <c r="D79" s="33">
        <v>0</v>
      </c>
      <c r="E79" s="24">
        <v>0</v>
      </c>
      <c r="F79" s="59"/>
    </row>
    <row r="80" spans="1:7" ht="39.75" customHeight="1" x14ac:dyDescent="0.25">
      <c r="A80" s="39" t="s">
        <v>143</v>
      </c>
      <c r="B80" s="53" t="s">
        <v>144</v>
      </c>
      <c r="C80" s="24">
        <f>C81+C95+C96+C97+C98+C100+C101+C102+C103+C99</f>
        <v>263065939.57000002</v>
      </c>
      <c r="D80" s="24">
        <f t="shared" ref="D80:E80" si="2">D81+D95+D96+D97+D98+D100+D101+D102+D103+D99</f>
        <v>282027444.11000001</v>
      </c>
      <c r="E80" s="24">
        <f t="shared" si="2"/>
        <v>294636281.04000002</v>
      </c>
    </row>
    <row r="81" spans="1:6" ht="73.5" customHeight="1" x14ac:dyDescent="0.25">
      <c r="A81" s="40" t="s">
        <v>91</v>
      </c>
      <c r="B81" s="18" t="s">
        <v>44</v>
      </c>
      <c r="C81" s="24">
        <f>SUM(C83:C94)</f>
        <v>231360859.74000001</v>
      </c>
      <c r="D81" s="24">
        <f>SUM(D83:D94)</f>
        <v>249354826.04999998</v>
      </c>
      <c r="E81" s="24">
        <f>SUM(E83:E94)</f>
        <v>262040820.66999999</v>
      </c>
    </row>
    <row r="82" spans="1:6" ht="21" customHeight="1" x14ac:dyDescent="0.25">
      <c r="A82" s="55"/>
      <c r="B82" s="55" t="s">
        <v>15</v>
      </c>
      <c r="C82" s="24"/>
      <c r="D82" s="33"/>
      <c r="E82" s="51"/>
    </row>
    <row r="83" spans="1:6" ht="73.5" customHeight="1" x14ac:dyDescent="0.25">
      <c r="A83" s="55"/>
      <c r="B83" s="55" t="s">
        <v>16</v>
      </c>
      <c r="C83" s="24">
        <v>909860</v>
      </c>
      <c r="D83" s="33">
        <v>943655</v>
      </c>
      <c r="E83" s="24">
        <v>978802</v>
      </c>
    </row>
    <row r="84" spans="1:6" ht="70.5" customHeight="1" x14ac:dyDescent="0.25">
      <c r="A84" s="55"/>
      <c r="B84" s="55" t="s">
        <v>23</v>
      </c>
      <c r="C84" s="24">
        <v>1950219</v>
      </c>
      <c r="D84" s="33">
        <v>2021924</v>
      </c>
      <c r="E84" s="24">
        <v>2096497</v>
      </c>
    </row>
    <row r="85" spans="1:6" ht="103.5" customHeight="1" x14ac:dyDescent="0.25">
      <c r="A85" s="51"/>
      <c r="B85" s="55" t="s">
        <v>17</v>
      </c>
      <c r="C85" s="24">
        <v>15437.65</v>
      </c>
      <c r="D85" s="33">
        <v>16055.16</v>
      </c>
      <c r="E85" s="24">
        <v>16697.36</v>
      </c>
    </row>
    <row r="86" spans="1:6" ht="92.25" customHeight="1" x14ac:dyDescent="0.25">
      <c r="A86" s="51"/>
      <c r="B86" s="55" t="s">
        <v>24</v>
      </c>
      <c r="C86" s="24">
        <v>1176210.99</v>
      </c>
      <c r="D86" s="24">
        <v>324127.09000000003</v>
      </c>
      <c r="E86" s="24">
        <v>324127.09000000003</v>
      </c>
      <c r="F86" s="59"/>
    </row>
    <row r="87" spans="1:6" ht="90.75" customHeight="1" x14ac:dyDescent="0.25">
      <c r="A87" s="51"/>
      <c r="B87" s="55" t="s">
        <v>135</v>
      </c>
      <c r="C87" s="24">
        <v>7371116.0199999996</v>
      </c>
      <c r="D87" s="24">
        <v>14116244.02</v>
      </c>
      <c r="E87" s="24">
        <v>14116244.02</v>
      </c>
    </row>
    <row r="88" spans="1:6" ht="137.25" customHeight="1" x14ac:dyDescent="0.25">
      <c r="A88" s="51"/>
      <c r="B88" s="55" t="s">
        <v>25</v>
      </c>
      <c r="C88" s="24">
        <v>3387.08</v>
      </c>
      <c r="D88" s="24">
        <v>3387.08</v>
      </c>
      <c r="E88" s="24">
        <v>3387.08</v>
      </c>
    </row>
    <row r="89" spans="1:6" ht="107.25" customHeight="1" x14ac:dyDescent="0.25">
      <c r="A89" s="51"/>
      <c r="B89" s="56" t="s">
        <v>45</v>
      </c>
      <c r="C89" s="24">
        <v>19190436.780000001</v>
      </c>
      <c r="D89" s="33">
        <v>19810581.48</v>
      </c>
      <c r="E89" s="24">
        <v>20455324.899999999</v>
      </c>
    </row>
    <row r="90" spans="1:6" ht="104.25" customHeight="1" x14ac:dyDescent="0.25">
      <c r="A90" s="51"/>
      <c r="B90" s="56" t="s">
        <v>26</v>
      </c>
      <c r="C90" s="24">
        <v>1470000</v>
      </c>
      <c r="D90" s="24">
        <v>1470000</v>
      </c>
      <c r="E90" s="24">
        <v>1470000</v>
      </c>
    </row>
    <row r="91" spans="1:6" ht="144" customHeight="1" x14ac:dyDescent="0.25">
      <c r="A91" s="55"/>
      <c r="B91" s="40" t="s">
        <v>105</v>
      </c>
      <c r="C91" s="24">
        <v>138924987</v>
      </c>
      <c r="D91" s="33">
        <v>147215384</v>
      </c>
      <c r="E91" s="24">
        <v>155912868</v>
      </c>
    </row>
    <row r="92" spans="1:6" ht="111.75" customHeight="1" x14ac:dyDescent="0.25">
      <c r="A92" s="55"/>
      <c r="B92" s="55" t="s">
        <v>106</v>
      </c>
      <c r="C92" s="24">
        <v>53533090</v>
      </c>
      <c r="D92" s="33">
        <v>56617353</v>
      </c>
      <c r="E92" s="24">
        <v>59850758</v>
      </c>
    </row>
    <row r="93" spans="1:6" ht="56.25" customHeight="1" x14ac:dyDescent="0.25">
      <c r="A93" s="51"/>
      <c r="B93" s="55" t="s">
        <v>124</v>
      </c>
      <c r="C93" s="24">
        <v>1863165.22</v>
      </c>
      <c r="D93" s="24">
        <v>1863165.22</v>
      </c>
      <c r="E93" s="24">
        <v>1863165.22</v>
      </c>
    </row>
    <row r="94" spans="1:6" ht="67.5" customHeight="1" x14ac:dyDescent="0.25">
      <c r="A94" s="51"/>
      <c r="B94" s="55" t="s">
        <v>125</v>
      </c>
      <c r="C94" s="24">
        <v>4952950</v>
      </c>
      <c r="D94" s="24">
        <v>4952950</v>
      </c>
      <c r="E94" s="24">
        <v>4952950</v>
      </c>
    </row>
    <row r="95" spans="1:6" ht="139.5" customHeight="1" x14ac:dyDescent="0.25">
      <c r="A95" s="57" t="s">
        <v>92</v>
      </c>
      <c r="B95" s="55" t="s">
        <v>46</v>
      </c>
      <c r="C95" s="24">
        <v>3047417</v>
      </c>
      <c r="D95" s="24">
        <v>3047417</v>
      </c>
      <c r="E95" s="24">
        <v>3047417</v>
      </c>
    </row>
    <row r="96" spans="1:6" ht="121.5" customHeight="1" x14ac:dyDescent="0.25">
      <c r="A96" s="57" t="s">
        <v>137</v>
      </c>
      <c r="B96" s="55" t="s">
        <v>138</v>
      </c>
      <c r="C96" s="24">
        <v>12971656.83</v>
      </c>
      <c r="D96" s="33">
        <v>12971656.83</v>
      </c>
      <c r="E96" s="24">
        <v>12971656.83</v>
      </c>
    </row>
    <row r="97" spans="1:5" ht="69" customHeight="1" x14ac:dyDescent="0.25">
      <c r="A97" s="57" t="s">
        <v>93</v>
      </c>
      <c r="B97" s="55" t="s">
        <v>48</v>
      </c>
      <c r="C97" s="24">
        <v>345914</v>
      </c>
      <c r="D97" s="33">
        <v>357560</v>
      </c>
      <c r="E97" s="24">
        <v>370180</v>
      </c>
    </row>
    <row r="98" spans="1:5" ht="105" customHeight="1" x14ac:dyDescent="0.25">
      <c r="A98" s="40" t="s">
        <v>94</v>
      </c>
      <c r="B98" s="55" t="s">
        <v>134</v>
      </c>
      <c r="C98" s="24">
        <v>238082</v>
      </c>
      <c r="D98" s="33">
        <v>14133</v>
      </c>
      <c r="E98" s="24">
        <v>12562</v>
      </c>
    </row>
    <row r="99" spans="1:5" ht="90" customHeight="1" x14ac:dyDescent="0.25">
      <c r="A99" s="58" t="s">
        <v>147</v>
      </c>
      <c r="B99" s="56" t="s">
        <v>148</v>
      </c>
      <c r="C99" s="24">
        <v>0</v>
      </c>
      <c r="D99" s="24">
        <v>1101052.23</v>
      </c>
      <c r="E99" s="24">
        <v>930904.54</v>
      </c>
    </row>
    <row r="100" spans="1:5" ht="104.25" customHeight="1" x14ac:dyDescent="0.25">
      <c r="A100" s="58" t="s">
        <v>95</v>
      </c>
      <c r="B100" s="56" t="s">
        <v>53</v>
      </c>
      <c r="C100" s="24">
        <v>11209800</v>
      </c>
      <c r="D100" s="24">
        <v>11209800</v>
      </c>
      <c r="E100" s="24">
        <v>11209800</v>
      </c>
    </row>
    <row r="101" spans="1:5" ht="55.5" customHeight="1" x14ac:dyDescent="0.25">
      <c r="A101" s="40" t="s">
        <v>96</v>
      </c>
      <c r="B101" s="55" t="s">
        <v>47</v>
      </c>
      <c r="C101" s="24">
        <v>1442603</v>
      </c>
      <c r="D101" s="24">
        <v>1442603</v>
      </c>
      <c r="E101" s="24">
        <v>1442603</v>
      </c>
    </row>
    <row r="102" spans="1:5" ht="53.25" customHeight="1" x14ac:dyDescent="0.25">
      <c r="A102" s="40" t="s">
        <v>97</v>
      </c>
      <c r="B102" s="55" t="s">
        <v>107</v>
      </c>
      <c r="C102" s="24">
        <v>2096028</v>
      </c>
      <c r="D102" s="24">
        <v>2174817</v>
      </c>
      <c r="E102" s="24">
        <v>2256758</v>
      </c>
    </row>
    <row r="103" spans="1:5" ht="43.5" customHeight="1" x14ac:dyDescent="0.25">
      <c r="A103" s="39" t="s">
        <v>98</v>
      </c>
      <c r="B103" s="56" t="s">
        <v>108</v>
      </c>
      <c r="C103" s="24">
        <v>353579</v>
      </c>
      <c r="D103" s="24">
        <v>353579</v>
      </c>
      <c r="E103" s="24">
        <v>353579</v>
      </c>
    </row>
    <row r="104" spans="1:5" ht="43.5" customHeight="1" x14ac:dyDescent="0.25">
      <c r="A104" s="39" t="s">
        <v>145</v>
      </c>
      <c r="B104" s="39" t="s">
        <v>146</v>
      </c>
      <c r="C104" s="24">
        <f>C105</f>
        <v>16473600</v>
      </c>
      <c r="D104" s="24">
        <f t="shared" ref="D104:E104" si="3">D105</f>
        <v>16473600</v>
      </c>
      <c r="E104" s="24">
        <f t="shared" si="3"/>
        <v>19344000</v>
      </c>
    </row>
    <row r="105" spans="1:5" ht="123.75" customHeight="1" x14ac:dyDescent="0.25">
      <c r="A105" s="40" t="s">
        <v>99</v>
      </c>
      <c r="B105" s="55" t="s">
        <v>51</v>
      </c>
      <c r="C105" s="24">
        <v>16473600</v>
      </c>
      <c r="D105" s="24">
        <v>16473600</v>
      </c>
      <c r="E105" s="24">
        <v>19344000</v>
      </c>
    </row>
    <row r="106" spans="1:5" ht="16.5" customHeight="1" x14ac:dyDescent="0.25">
      <c r="A106" s="40"/>
      <c r="B106" s="46" t="s">
        <v>118</v>
      </c>
      <c r="C106" s="47">
        <f>C21+C52</f>
        <v>878742487.19000006</v>
      </c>
      <c r="D106" s="47">
        <f t="shared" ref="D106:E106" si="4">D21+D52</f>
        <v>727790058.44000006</v>
      </c>
      <c r="E106" s="47">
        <f t="shared" si="4"/>
        <v>692938875.45000005</v>
      </c>
    </row>
    <row r="107" spans="1:5" ht="102" customHeight="1" x14ac:dyDescent="0.25">
      <c r="A107" s="42"/>
    </row>
    <row r="108" spans="1:5" ht="102" customHeight="1" x14ac:dyDescent="0.25">
      <c r="A108" s="42"/>
    </row>
    <row r="109" spans="1:5" ht="100.5" customHeight="1" x14ac:dyDescent="0.25">
      <c r="A109" s="43"/>
    </row>
    <row r="110" spans="1:5" ht="106.5" customHeight="1" x14ac:dyDescent="0.25">
      <c r="A110" s="43"/>
    </row>
    <row r="111" spans="1:5" ht="132.75" customHeight="1" x14ac:dyDescent="0.25">
      <c r="A111" s="43"/>
    </row>
    <row r="112" spans="1:5" ht="69" customHeight="1" x14ac:dyDescent="0.25">
      <c r="A112" s="43"/>
    </row>
    <row r="113" spans="1:1" ht="120" customHeight="1" x14ac:dyDescent="0.25">
      <c r="A113" s="43"/>
    </row>
    <row r="114" spans="1:1" ht="123" customHeight="1" x14ac:dyDescent="0.25">
      <c r="A114" s="43"/>
    </row>
    <row r="115" spans="1:1" ht="93" customHeight="1" x14ac:dyDescent="0.25"/>
    <row r="116" spans="1:1" ht="119.25" customHeight="1" x14ac:dyDescent="0.25"/>
    <row r="117" spans="1:1" ht="66" customHeight="1" x14ac:dyDescent="0.25"/>
    <row r="118" spans="1:1" ht="21" customHeight="1" x14ac:dyDescent="0.25"/>
    <row r="119" spans="1:1" ht="52.5" customHeight="1" x14ac:dyDescent="0.25"/>
    <row r="120" spans="1:1" ht="99" customHeight="1" x14ac:dyDescent="0.25"/>
    <row r="121" spans="1:1" ht="127.5" customHeight="1" x14ac:dyDescent="0.25"/>
    <row r="122" spans="1:1" ht="120.75" customHeight="1" x14ac:dyDescent="0.25"/>
    <row r="123" spans="1:1" ht="18" customHeight="1" x14ac:dyDescent="0.25"/>
    <row r="124" spans="1:1" hidden="1" x14ac:dyDescent="0.25"/>
  </sheetData>
  <mergeCells count="15">
    <mergeCell ref="B2:E2"/>
    <mergeCell ref="B3:E3"/>
    <mergeCell ref="B4:E4"/>
    <mergeCell ref="B5:E5"/>
    <mergeCell ref="B14:D14"/>
    <mergeCell ref="B8:E8"/>
    <mergeCell ref="B9:E9"/>
    <mergeCell ref="B10:E10"/>
    <mergeCell ref="B11:E11"/>
    <mergeCell ref="A18:A19"/>
    <mergeCell ref="B18:B19"/>
    <mergeCell ref="B17:D17"/>
    <mergeCell ref="C18:E18"/>
    <mergeCell ref="B15:E15"/>
    <mergeCell ref="B16:E16"/>
  </mergeCells>
  <phoneticPr fontId="7" type="noConversion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2022-03-28T05:20:48Z</cp:lastPrinted>
  <dcterms:created xsi:type="dcterms:W3CDTF">2014-10-15T01:16:52Z</dcterms:created>
  <dcterms:modified xsi:type="dcterms:W3CDTF">2022-04-05T04:17:47Z</dcterms:modified>
</cp:coreProperties>
</file>